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fightforhumanityorg.sharepoint.com/sites/fightforhumanity/Shared Documents/2_Operations/0_Current projets/ALIPH Lebanon/1Project documents/Company/"/>
    </mc:Choice>
  </mc:AlternateContent>
  <xr:revisionPtr revIDLastSave="0" documentId="8_{5BF0B524-0015-4D36-8A0F-4B854E1FF4E3}" xr6:coauthVersionLast="47" xr6:coauthVersionMax="47" xr10:uidLastSave="{00000000-0000-0000-0000-000000000000}"/>
  <bookViews>
    <workbookView xWindow="-120" yWindow="-120" windowWidth="29040" windowHeight="15840" xr2:uid="{00000000-000D-0000-FFFF-FFFF00000000}"/>
  </bookViews>
  <sheets>
    <sheet name="BoQ"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 l="1"/>
  <c r="J30" i="1"/>
  <c r="G29" i="1"/>
  <c r="J29" i="1" s="1"/>
  <c r="J22" i="1"/>
  <c r="J21" i="1"/>
  <c r="J20" i="1"/>
  <c r="J19" i="1"/>
  <c r="J18" i="1"/>
  <c r="J17" i="1"/>
  <c r="J16" i="1"/>
  <c r="J15" i="1"/>
  <c r="J14" i="1"/>
  <c r="J6" i="1"/>
  <c r="J7" i="1"/>
  <c r="J8" i="1"/>
  <c r="J9" i="1"/>
  <c r="J10" i="1"/>
  <c r="J5" i="1"/>
  <c r="J32" i="1" l="1"/>
  <c r="J23" i="1"/>
  <c r="J11" i="1"/>
  <c r="J25" i="1" l="1"/>
  <c r="J26" i="1" s="1"/>
</calcChain>
</file>

<file path=xl/sharedStrings.xml><?xml version="1.0" encoding="utf-8"?>
<sst xmlns="http://schemas.openxmlformats.org/spreadsheetml/2006/main" count="54" uniqueCount="46">
  <si>
    <r>
      <rPr>
        <b/>
        <sz val="8"/>
        <rFont val="Arial"/>
        <family val="2"/>
      </rPr>
      <t>Item</t>
    </r>
  </si>
  <si>
    <r>
      <rPr>
        <b/>
        <sz val="8"/>
        <rFont val="Arial"/>
        <family val="2"/>
      </rPr>
      <t>DESCRIPTION</t>
    </r>
  </si>
  <si>
    <r>
      <rPr>
        <b/>
        <sz val="8"/>
        <rFont val="Arial"/>
        <family val="2"/>
      </rPr>
      <t>Quantity</t>
    </r>
  </si>
  <si>
    <r>
      <rPr>
        <b/>
        <sz val="8"/>
        <rFont val="Arial"/>
        <family val="2"/>
      </rPr>
      <t>Unit</t>
    </r>
  </si>
  <si>
    <r>
      <rPr>
        <b/>
        <sz val="8"/>
        <rFont val="Arial"/>
        <family val="2"/>
      </rPr>
      <t xml:space="preserve">Unit price
</t>
    </r>
    <r>
      <rPr>
        <b/>
        <sz val="8"/>
        <rFont val="Arial"/>
        <family val="2"/>
      </rPr>
      <t>(USD)</t>
    </r>
  </si>
  <si>
    <r>
      <rPr>
        <b/>
        <sz val="8"/>
        <rFont val="Arial"/>
        <family val="2"/>
      </rPr>
      <t xml:space="preserve">Global price
</t>
    </r>
    <r>
      <rPr>
        <b/>
        <sz val="8"/>
        <rFont val="Arial"/>
        <family val="2"/>
      </rPr>
      <t>(USD)</t>
    </r>
  </si>
  <si>
    <r>
      <rPr>
        <b/>
        <sz val="8"/>
        <color rgb="FF006FC0"/>
        <rFont val="Arial"/>
        <family val="2"/>
      </rPr>
      <t>Division 0: General items</t>
    </r>
  </si>
  <si>
    <r>
      <rPr>
        <sz val="8"/>
        <rFont val="Arial"/>
        <family val="2"/>
      </rPr>
      <t>Mobilization and demobilization.</t>
    </r>
  </si>
  <si>
    <r>
      <rPr>
        <sz val="8"/>
        <rFont val="Arial"/>
        <family val="2"/>
      </rPr>
      <t>ls</t>
    </r>
  </si>
  <si>
    <r>
      <rPr>
        <sz val="8"/>
        <rFont val="Arial"/>
        <family val="2"/>
      </rPr>
      <t>Removal of the filling materials above the vaults of the North tower</t>
    </r>
  </si>
  <si>
    <r>
      <rPr>
        <sz val="8"/>
        <rFont val="Arial"/>
        <family val="2"/>
      </rPr>
      <t>LS</t>
    </r>
  </si>
  <si>
    <r>
      <rPr>
        <sz val="8"/>
        <rFont val="Arial"/>
        <family val="2"/>
      </rPr>
      <t>Reformulation of the existing rain water drainage system of the North tower (details to be elaborated according to the site condition)</t>
    </r>
  </si>
  <si>
    <r>
      <rPr>
        <sz val="8"/>
        <rFont val="Arial"/>
        <family val="2"/>
      </rPr>
      <t>Consolidation of two cracked vaults - Northern tower area (Lime base injection and metal stitching)</t>
    </r>
  </si>
  <si>
    <r>
      <rPr>
        <sz val="8"/>
        <rFont val="Arial"/>
        <family val="2"/>
      </rPr>
      <t>Refilling the volume above the two repaired vaults of the Northern tower</t>
    </r>
  </si>
  <si>
    <r>
      <rPr>
        <sz val="8"/>
        <rFont val="Arial"/>
        <family val="2"/>
      </rPr>
      <t>m3</t>
    </r>
  </si>
  <si>
    <r>
      <rPr>
        <sz val="8"/>
        <rFont val="Arial"/>
        <family val="2"/>
      </rPr>
      <t>Archeological work</t>
    </r>
  </si>
  <si>
    <r>
      <rPr>
        <sz val="8"/>
        <rFont val="Arial"/>
        <family val="2"/>
      </rPr>
      <t>Removal of vegetation from the North-East elevation</t>
    </r>
  </si>
  <si>
    <r>
      <rPr>
        <sz val="8"/>
        <rFont val="Arial"/>
        <family val="2"/>
      </rPr>
      <t>LS        $  3,000.00</t>
    </r>
  </si>
  <si>
    <r>
      <rPr>
        <b/>
        <sz val="8"/>
        <rFont val="Arial"/>
        <family val="2"/>
      </rPr>
      <t>Total: Division 1</t>
    </r>
  </si>
  <si>
    <r>
      <rPr>
        <b/>
        <sz val="8"/>
        <rFont val="Arial"/>
        <family val="2"/>
      </rPr>
      <t>GLOBAL AMOUNT (VAT excluded)</t>
    </r>
  </si>
  <si>
    <r>
      <rPr>
        <b/>
        <sz val="8.5"/>
        <rFont val="Calibri"/>
        <family val="2"/>
      </rPr>
      <t>Vat 11%</t>
    </r>
  </si>
  <si>
    <r>
      <rPr>
        <b/>
        <u/>
        <sz val="9.5"/>
        <color rgb="FF9C6400"/>
        <rFont val="Arial"/>
        <family val="2"/>
      </rPr>
      <t xml:space="preserve">General notes:
</t>
    </r>
    <r>
      <rPr>
        <sz val="9.5"/>
        <color rgb="FF9C6400"/>
        <rFont val="Arial"/>
        <family val="2"/>
      </rPr>
      <t>The main intervention area is in the Northern tower and the foundation wall of the northeast elevation.
The proposed project is to be conducted under the technical guidance of the Directorate General of Antiquities in Lebanon. 
The estimated period to achieve the work is nine months.</t>
    </r>
  </si>
  <si>
    <t>Division 2: Site school</t>
  </si>
  <si>
    <r>
      <rPr>
        <b/>
        <u/>
        <sz val="8"/>
        <rFont val="Arial"/>
        <family val="2"/>
      </rPr>
      <t xml:space="preserve">Technical description:
</t>
    </r>
    <r>
      <rPr>
        <b/>
        <sz val="8"/>
        <rFont val="Arial"/>
        <family val="2"/>
      </rPr>
      <t>A part of the rock foundation beneath the North-East wall of the castle is eroded and requires immediate intervention. The rainwater drainage system in the Northern tower area should be reconsidered.
Several parts of the Northern tower are to be consolidated in addition to different structures inside and near the castle.</t>
    </r>
  </si>
  <si>
    <t>LS</t>
  </si>
  <si>
    <t>2,03</t>
  </si>
  <si>
    <t>days</t>
  </si>
  <si>
    <t>per diem (20 participants x 45 days)</t>
  </si>
  <si>
    <t>unit</t>
  </si>
  <si>
    <t>Helmets and vest : 20 (participants) + 10 (instructors, DGA participants, etc.)</t>
  </si>
  <si>
    <t xml:space="preserve">Instructors' fees </t>
  </si>
  <si>
    <t xml:space="preserve">The estimated number of participants is 20. Participants are required to attend for a minimum of 45 days throughout the execution of various tasks. They will gain knowledge about the principles of restoration in masonry structures, as well as the traditional materials utilized in this type of work. The different tasks covered will include mapping decay and damage, formulating restoration concepts for the identified issues in masonry walls and vaults, replacing stone blocks, performing jointing with lime mortar, addressing structural cracks, and implementing effective waterproofing techniques.
Participants will engage in the execution of conservation tasks and are expected to be present for the launch of each new activity. They will be responsible for submitting a minimum of three progress reports detailing the evolution of the work. At the end of the site school, participants will undergo an assessment to evaluate the knowledge acquired and will receive a certificate of participation for this capacity-building program.
Participants will receive a helmet and a vest, along with a per diem of $20 per day
</t>
  </si>
  <si>
    <t>Site insurance (CAR and workman compensation: period 9 months)</t>
  </si>
  <si>
    <t>Engineer/Architect for supervision</t>
  </si>
  <si>
    <t>Month</t>
  </si>
  <si>
    <t>Site facilities: water, electricity and lighting</t>
  </si>
  <si>
    <t>ls</t>
  </si>
  <si>
    <t>Cleaning and clearing the site from debris</t>
  </si>
  <si>
    <t>Propping/scaffolding</t>
  </si>
  <si>
    <t>Total: Division 0</t>
  </si>
  <si>
    <t>Division 1: Consolidation work</t>
  </si>
  <si>
    <t>Consolidation of the rock base beneath the North-East wall of the castle.</t>
  </si>
  <si>
    <t>m2</t>
  </si>
  <si>
    <r>
      <rPr>
        <sz val="8"/>
        <rFont val="Arial"/>
        <family val="2"/>
      </rPr>
      <t>Consolidation of the connection between the rock base and the
masonry wall of the North-East elevation</t>
    </r>
  </si>
  <si>
    <r>
      <rPr>
        <b/>
        <sz val="11"/>
        <color rgb="FF00B04F"/>
        <rFont val="Arial"/>
        <family val="2"/>
      </rPr>
      <t xml:space="preserve">Tripoli Castle restoration project
</t>
    </r>
    <r>
      <rPr>
        <sz val="7"/>
        <color rgb="FF00B0EF"/>
        <rFont val="Calibri"/>
        <family val="2"/>
      </rPr>
      <t>Bill of Quantities</t>
    </r>
  </si>
  <si>
    <t>Consolidation of different structures inside the castle and the neighborhood (to be discussed)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</si>
</sst>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 #,##0.00"/>
  </numFmts>
  <fonts count="20" x14ac:knownFonts="1">
    <font>
      <sz val="10"/>
      <color rgb="FF000000"/>
      <name val="Times New Roman"/>
      <charset val="204"/>
    </font>
    <font>
      <b/>
      <sz val="8"/>
      <name val="Arial"/>
      <family val="2"/>
    </font>
    <font>
      <sz val="8"/>
      <color rgb="FF000000"/>
      <name val="Arial"/>
      <family val="2"/>
    </font>
    <font>
      <sz val="8"/>
      <name val="Arial"/>
      <family val="2"/>
    </font>
    <font>
      <b/>
      <sz val="8"/>
      <color rgb="FF000000"/>
      <name val="Arial"/>
      <family val="2"/>
    </font>
    <font>
      <b/>
      <sz val="8.5"/>
      <color rgb="FF000000"/>
      <name val="Arial"/>
      <family val="2"/>
    </font>
    <font>
      <b/>
      <sz val="8.5"/>
      <name val="Calibri"/>
      <family val="2"/>
    </font>
    <font>
      <sz val="8.5"/>
      <color rgb="FF000000"/>
      <name val="Arial"/>
      <family val="2"/>
    </font>
    <font>
      <b/>
      <sz val="11"/>
      <color rgb="FF00B04F"/>
      <name val="Arial"/>
      <family val="2"/>
    </font>
    <font>
      <sz val="7"/>
      <color rgb="FF00B0EF"/>
      <name val="Calibri"/>
      <family val="2"/>
    </font>
    <font>
      <b/>
      <u/>
      <sz val="9.5"/>
      <color rgb="FF9C6400"/>
      <name val="Arial"/>
      <family val="2"/>
    </font>
    <font>
      <sz val="9.5"/>
      <color rgb="FF9C6400"/>
      <name val="Arial"/>
      <family val="2"/>
    </font>
    <font>
      <b/>
      <sz val="8"/>
      <color rgb="FF006FC0"/>
      <name val="Arial"/>
      <family val="2"/>
    </font>
    <font>
      <sz val="8"/>
      <name val="Arial"/>
      <family val="2"/>
    </font>
    <font>
      <b/>
      <u/>
      <sz val="8"/>
      <name val="Arial"/>
      <family val="2"/>
    </font>
    <font>
      <sz val="10"/>
      <color rgb="FF000000"/>
      <name val="Times New Roman"/>
      <family val="1"/>
    </font>
    <font>
      <sz val="10"/>
      <color rgb="FF000000"/>
      <name val="Times New Roman"/>
      <family val="2"/>
      <charset val="204"/>
    </font>
    <font>
      <sz val="8"/>
      <color rgb="FFFF0000"/>
      <name val="Arial"/>
      <family val="2"/>
    </font>
    <font>
      <sz val="9"/>
      <color rgb="FF000000"/>
      <name val="Arial"/>
      <family val="2"/>
    </font>
    <font>
      <sz val="10"/>
      <name val="Times New Roman"/>
      <family val="1"/>
    </font>
  </fonts>
  <fills count="6">
    <fill>
      <patternFill patternType="none"/>
    </fill>
    <fill>
      <patternFill patternType="gray125"/>
    </fill>
    <fill>
      <patternFill patternType="solid">
        <fgColor rgb="FFE2EFDA"/>
      </patternFill>
    </fill>
    <fill>
      <patternFill patternType="solid">
        <fgColor rgb="FFAEAAAA"/>
      </patternFill>
    </fill>
    <fill>
      <patternFill patternType="solid">
        <fgColor rgb="FFF1F1F1"/>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5" fillId="0" borderId="0" applyFont="0" applyFill="0" applyBorder="0" applyAlignment="0" applyProtection="0"/>
  </cellStyleXfs>
  <cellXfs count="50">
    <xf numFmtId="0" fontId="0" fillId="0" borderId="0" xfId="0" applyAlignment="1">
      <alignment horizontal="left" vertical="top"/>
    </xf>
    <xf numFmtId="0" fontId="3" fillId="0" borderId="1" xfId="0" applyFont="1" applyBorder="1" applyAlignment="1">
      <alignment horizontal="left" vertical="top" wrapText="1" indent="2"/>
    </xf>
    <xf numFmtId="0" fontId="13" fillId="0" borderId="1" xfId="0" applyFont="1" applyBorder="1" applyAlignment="1">
      <alignment horizontal="left" vertical="top" wrapText="1" indent="2"/>
    </xf>
    <xf numFmtId="164" fontId="3" fillId="0" borderId="1" xfId="1" applyFont="1" applyBorder="1" applyAlignment="1">
      <alignment horizontal="left" vertical="top" wrapText="1" indent="2"/>
    </xf>
    <xf numFmtId="164" fontId="17" fillId="0" borderId="1" xfId="1" applyFont="1" applyBorder="1" applyAlignment="1">
      <alignment horizontal="left" vertical="top" wrapText="1" indent="2"/>
    </xf>
    <xf numFmtId="164" fontId="2" fillId="0" borderId="1" xfId="1" applyFont="1" applyBorder="1" applyAlignment="1">
      <alignment horizontal="right" vertical="top" shrinkToFit="1"/>
    </xf>
    <xf numFmtId="0" fontId="13" fillId="0" borderId="1" xfId="0" applyFont="1" applyBorder="1" applyAlignment="1">
      <alignment horizontal="center" vertical="top" wrapText="1"/>
    </xf>
    <xf numFmtId="0" fontId="18" fillId="0" borderId="0" xfId="0" applyFont="1" applyAlignment="1">
      <alignment horizontal="right" vertical="top"/>
    </xf>
    <xf numFmtId="0" fontId="16"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right" vertical="top" wrapText="1" indent="1"/>
    </xf>
    <xf numFmtId="0" fontId="0" fillId="0" borderId="1" xfId="0" applyBorder="1" applyAlignment="1">
      <alignment horizontal="center" vertical="top" wrapText="1"/>
    </xf>
    <xf numFmtId="0" fontId="0" fillId="0" borderId="1" xfId="0" applyBorder="1" applyAlignment="1">
      <alignment horizontal="right"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wrapText="1"/>
    </xf>
    <xf numFmtId="2" fontId="2" fillId="0" borderId="1" xfId="0" applyNumberFormat="1" applyFont="1" applyBorder="1" applyAlignment="1">
      <alignment horizontal="center" vertical="top" shrinkToFit="1"/>
    </xf>
    <xf numFmtId="0" fontId="3" fillId="0" borderId="1" xfId="0" applyFont="1" applyBorder="1" applyAlignment="1">
      <alignment horizontal="left" vertical="top" wrapText="1"/>
    </xf>
    <xf numFmtId="1" fontId="2" fillId="0" borderId="1" xfId="0" applyNumberFormat="1" applyFont="1" applyBorder="1" applyAlignment="1">
      <alignment horizontal="center" vertical="top" shrinkToFit="1"/>
    </xf>
    <xf numFmtId="0" fontId="3" fillId="0" borderId="1" xfId="0" applyFont="1" applyBorder="1" applyAlignment="1">
      <alignment horizontal="center" vertical="top" wrapText="1"/>
    </xf>
    <xf numFmtId="165" fontId="2" fillId="0" borderId="1" xfId="0" applyNumberFormat="1" applyFont="1" applyBorder="1" applyAlignment="1">
      <alignment horizontal="right" vertical="top" shrinkToFit="1"/>
    </xf>
    <xf numFmtId="0" fontId="13" fillId="0" borderId="1" xfId="0" applyFont="1" applyBorder="1" applyAlignment="1">
      <alignment horizontal="left" vertical="top" wrapText="1"/>
    </xf>
    <xf numFmtId="164" fontId="17" fillId="0" borderId="1" xfId="1" applyFont="1" applyBorder="1" applyAlignment="1">
      <alignment horizontal="right" vertical="top" shrinkToFit="1"/>
    </xf>
    <xf numFmtId="2" fontId="3" fillId="0" borderId="1" xfId="0" applyNumberFormat="1" applyFont="1" applyBorder="1" applyAlignment="1">
      <alignment horizontal="center" vertical="top" shrinkToFit="1"/>
    </xf>
    <xf numFmtId="1" fontId="3" fillId="5" borderId="1" xfId="0" applyNumberFormat="1" applyFont="1" applyFill="1" applyBorder="1" applyAlignment="1">
      <alignment horizontal="center" vertical="top" shrinkToFit="1"/>
    </xf>
    <xf numFmtId="0" fontId="3" fillId="0" borderId="1" xfId="0" applyFont="1" applyBorder="1" applyAlignment="1">
      <alignment horizontal="right" vertical="top" wrapText="1" indent="1"/>
    </xf>
    <xf numFmtId="164" fontId="3" fillId="0" borderId="1" xfId="1" applyFont="1" applyBorder="1" applyAlignment="1">
      <alignment horizontal="right" vertical="top" shrinkToFit="1"/>
    </xf>
    <xf numFmtId="165" fontId="3" fillId="0" borderId="1" xfId="0" applyNumberFormat="1" applyFont="1" applyBorder="1" applyAlignment="1">
      <alignment horizontal="right" vertical="top" shrinkToFit="1"/>
    </xf>
    <xf numFmtId="1" fontId="3" fillId="0" borderId="1" xfId="0" applyNumberFormat="1" applyFont="1" applyBorder="1" applyAlignment="1">
      <alignment horizontal="center" vertical="top" shrinkToFit="1"/>
    </xf>
    <xf numFmtId="0" fontId="19" fillId="0" borderId="1" xfId="0" applyFont="1" applyBorder="1" applyAlignment="1">
      <alignment horizontal="left" wrapText="1"/>
    </xf>
    <xf numFmtId="0" fontId="19" fillId="0" borderId="1" xfId="0" applyFont="1" applyBorder="1" applyAlignment="1">
      <alignment horizontal="left" wrapText="1"/>
    </xf>
    <xf numFmtId="0" fontId="1" fillId="0" borderId="1" xfId="0" applyFont="1" applyBorder="1" applyAlignment="1">
      <alignment horizontal="left" vertical="top" wrapText="1" indent="1"/>
    </xf>
    <xf numFmtId="165" fontId="1" fillId="0" borderId="1" xfId="0" applyNumberFormat="1" applyFont="1" applyBorder="1" applyAlignment="1">
      <alignment horizontal="right" vertical="top" shrinkToFit="1"/>
    </xf>
    <xf numFmtId="0" fontId="19" fillId="3" borderId="1" xfId="0" applyFont="1" applyFill="1" applyBorder="1" applyAlignment="1">
      <alignment horizontal="left" wrapText="1"/>
    </xf>
    <xf numFmtId="0" fontId="1" fillId="4" borderId="1" xfId="0" applyFont="1" applyFill="1" applyBorder="1" applyAlignment="1">
      <alignment horizontal="left" vertical="top" wrapText="1"/>
    </xf>
    <xf numFmtId="0" fontId="19" fillId="4" borderId="1" xfId="0" applyFont="1" applyFill="1" applyBorder="1" applyAlignment="1">
      <alignment horizontal="left" vertical="top" wrapText="1"/>
    </xf>
    <xf numFmtId="0" fontId="19" fillId="0" borderId="1" xfId="0" applyFont="1" applyBorder="1" applyAlignment="1">
      <alignment horizontal="left" vertical="top" wrapText="1"/>
    </xf>
    <xf numFmtId="0" fontId="0" fillId="0" borderId="1" xfId="0" applyBorder="1" applyAlignment="1">
      <alignment horizontal="left" wrapText="1"/>
    </xf>
    <xf numFmtId="0" fontId="0" fillId="0" borderId="1" xfId="0" applyBorder="1" applyAlignment="1">
      <alignment horizontal="left" wrapText="1"/>
    </xf>
    <xf numFmtId="165" fontId="4" fillId="0" borderId="1" xfId="0" applyNumberFormat="1" applyFont="1" applyBorder="1" applyAlignment="1">
      <alignment horizontal="right" vertical="top" shrinkToFit="1"/>
    </xf>
    <xf numFmtId="0" fontId="1" fillId="0" borderId="1" xfId="0" applyFont="1" applyBorder="1" applyAlignment="1">
      <alignment horizontal="left" vertical="top" wrapText="1" indent="12"/>
    </xf>
    <xf numFmtId="165" fontId="5" fillId="2" borderId="1" xfId="0" applyNumberFormat="1" applyFont="1" applyFill="1" applyBorder="1" applyAlignment="1">
      <alignment horizontal="right" vertical="top" shrinkToFit="1"/>
    </xf>
    <xf numFmtId="0" fontId="6" fillId="0" borderId="1" xfId="0" applyFont="1" applyBorder="1" applyAlignment="1">
      <alignment horizontal="right" vertical="top" wrapText="1"/>
    </xf>
    <xf numFmtId="165" fontId="7" fillId="2" borderId="1" xfId="0" applyNumberFormat="1" applyFont="1" applyFill="1" applyBorder="1" applyAlignment="1">
      <alignment horizontal="right" vertical="top" shrinkToFit="1"/>
    </xf>
    <xf numFmtId="0" fontId="0" fillId="0" borderId="1" xfId="0" applyBorder="1" applyAlignment="1">
      <alignment horizontal="left" vertical="top"/>
    </xf>
    <xf numFmtId="0" fontId="12" fillId="3" borderId="1" xfId="0" applyFont="1" applyFill="1" applyBorder="1" applyAlignment="1">
      <alignment horizontal="left" vertical="top" wrapText="1"/>
    </xf>
    <xf numFmtId="0" fontId="4" fillId="4" borderId="1" xfId="0" applyFont="1" applyFill="1" applyBorder="1" applyAlignment="1">
      <alignment horizontal="left" vertical="top" wrapText="1"/>
    </xf>
  </cellXfs>
  <cellStyles count="2">
    <cellStyle name="Monétaire"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workbookViewId="0">
      <selection activeCell="O23" sqref="O23"/>
    </sheetView>
  </sheetViews>
  <sheetFormatPr baseColWidth="10" defaultColWidth="9.33203125" defaultRowHeight="12.75" x14ac:dyDescent="0.2"/>
  <cols>
    <col min="1" max="5" width="9.33203125" customWidth="1"/>
    <col min="6" max="6" width="23.33203125" customWidth="1"/>
    <col min="7" max="7" width="9.33203125" customWidth="1"/>
    <col min="8" max="8" width="8" customWidth="1"/>
    <col min="9" max="9" width="11.5" customWidth="1"/>
    <col min="10" max="10" width="18.6640625" customWidth="1"/>
  </cols>
  <sheetData>
    <row r="1" spans="1:10" ht="40.5" customHeight="1" x14ac:dyDescent="0.2">
      <c r="A1" s="8" t="s">
        <v>44</v>
      </c>
      <c r="B1" s="9"/>
      <c r="C1" s="9"/>
      <c r="D1" s="9"/>
      <c r="E1" s="9"/>
      <c r="F1" s="9"/>
      <c r="G1" s="9"/>
      <c r="H1" s="9"/>
      <c r="I1" s="9"/>
      <c r="J1" s="9"/>
    </row>
    <row r="2" spans="1:10" ht="77.099999999999994" customHeight="1" x14ac:dyDescent="0.2">
      <c r="A2" s="10" t="s">
        <v>21</v>
      </c>
      <c r="B2" s="11"/>
      <c r="C2" s="11"/>
      <c r="D2" s="11"/>
      <c r="E2" s="11"/>
      <c r="F2" s="11"/>
      <c r="G2" s="11"/>
      <c r="H2" s="11"/>
      <c r="I2" s="11"/>
      <c r="J2" s="11"/>
    </row>
    <row r="3" spans="1:10" ht="23.1" customHeight="1" x14ac:dyDescent="0.2">
      <c r="A3" s="12" t="s">
        <v>0</v>
      </c>
      <c r="B3" s="13" t="s">
        <v>1</v>
      </c>
      <c r="C3" s="13"/>
      <c r="D3" s="13"/>
      <c r="E3" s="13"/>
      <c r="F3" s="13"/>
      <c r="G3" s="12" t="s">
        <v>2</v>
      </c>
      <c r="H3" s="14" t="s">
        <v>3</v>
      </c>
      <c r="I3" s="15" t="s">
        <v>4</v>
      </c>
      <c r="J3" s="16" t="s">
        <v>5</v>
      </c>
    </row>
    <row r="4" spans="1:10" ht="11.25" customHeight="1" x14ac:dyDescent="0.2">
      <c r="A4" s="17" t="s">
        <v>6</v>
      </c>
      <c r="B4" s="17"/>
      <c r="C4" s="17"/>
      <c r="D4" s="17"/>
      <c r="E4" s="17"/>
      <c r="F4" s="17"/>
      <c r="G4" s="18"/>
      <c r="H4" s="18"/>
      <c r="I4" s="18"/>
      <c r="J4" s="18"/>
    </row>
    <row r="5" spans="1:10" ht="12" customHeight="1" x14ac:dyDescent="0.2">
      <c r="A5" s="19">
        <v>0.01</v>
      </c>
      <c r="B5" s="20" t="s">
        <v>7</v>
      </c>
      <c r="C5" s="20"/>
      <c r="D5" s="20"/>
      <c r="E5" s="20"/>
      <c r="F5" s="20"/>
      <c r="G5" s="21">
        <v>1</v>
      </c>
      <c r="H5" s="22" t="s">
        <v>8</v>
      </c>
      <c r="I5" s="5"/>
      <c r="J5" s="23">
        <f>G5*I5</f>
        <v>0</v>
      </c>
    </row>
    <row r="6" spans="1:10" ht="12" customHeight="1" x14ac:dyDescent="0.2">
      <c r="A6" s="19">
        <v>0.02</v>
      </c>
      <c r="B6" s="24" t="s">
        <v>32</v>
      </c>
      <c r="C6" s="24"/>
      <c r="D6" s="24"/>
      <c r="E6" s="24"/>
      <c r="F6" s="24"/>
      <c r="G6" s="21">
        <v>1</v>
      </c>
      <c r="H6" s="22" t="s">
        <v>8</v>
      </c>
      <c r="I6" s="25"/>
      <c r="J6" s="23">
        <f t="shared" ref="J6:J10" si="0">G6*I6</f>
        <v>0</v>
      </c>
    </row>
    <row r="7" spans="1:10" ht="11.25" customHeight="1" x14ac:dyDescent="0.2">
      <c r="A7" s="26">
        <v>0.03</v>
      </c>
      <c r="B7" s="20" t="s">
        <v>33</v>
      </c>
      <c r="C7" s="20"/>
      <c r="D7" s="20"/>
      <c r="E7" s="20"/>
      <c r="F7" s="20"/>
      <c r="G7" s="27">
        <v>9</v>
      </c>
      <c r="H7" s="28" t="s">
        <v>34</v>
      </c>
      <c r="I7" s="29"/>
      <c r="J7" s="30">
        <f t="shared" si="0"/>
        <v>0</v>
      </c>
    </row>
    <row r="8" spans="1:10" ht="12" customHeight="1" x14ac:dyDescent="0.2">
      <c r="A8" s="26">
        <v>0.04</v>
      </c>
      <c r="B8" s="20" t="s">
        <v>35</v>
      </c>
      <c r="C8" s="20"/>
      <c r="D8" s="20"/>
      <c r="E8" s="20"/>
      <c r="F8" s="20"/>
      <c r="G8" s="27">
        <v>9</v>
      </c>
      <c r="H8" s="22" t="s">
        <v>36</v>
      </c>
      <c r="I8" s="29"/>
      <c r="J8" s="30">
        <f t="shared" si="0"/>
        <v>0</v>
      </c>
    </row>
    <row r="9" spans="1:10" ht="11.25" customHeight="1" x14ac:dyDescent="0.2">
      <c r="A9" s="26">
        <v>0.05</v>
      </c>
      <c r="B9" s="20" t="s">
        <v>37</v>
      </c>
      <c r="C9" s="20"/>
      <c r="D9" s="20"/>
      <c r="E9" s="20"/>
      <c r="F9" s="20"/>
      <c r="G9" s="31">
        <v>1</v>
      </c>
      <c r="H9" s="22" t="s">
        <v>36</v>
      </c>
      <c r="I9" s="29"/>
      <c r="J9" s="30">
        <f t="shared" si="0"/>
        <v>0</v>
      </c>
    </row>
    <row r="10" spans="1:10" ht="12" customHeight="1" x14ac:dyDescent="0.2">
      <c r="A10" s="26">
        <v>0.06</v>
      </c>
      <c r="B10" s="20" t="s">
        <v>38</v>
      </c>
      <c r="C10" s="20"/>
      <c r="D10" s="20"/>
      <c r="E10" s="20"/>
      <c r="F10" s="20"/>
      <c r="G10" s="31">
        <v>1</v>
      </c>
      <c r="H10" s="22" t="s">
        <v>36</v>
      </c>
      <c r="I10" s="29"/>
      <c r="J10" s="30">
        <f t="shared" si="0"/>
        <v>0</v>
      </c>
    </row>
    <row r="11" spans="1:10" ht="11.25" customHeight="1" x14ac:dyDescent="0.2">
      <c r="A11" s="32"/>
      <c r="B11" s="33"/>
      <c r="C11" s="33"/>
      <c r="D11" s="33"/>
      <c r="E11" s="33"/>
      <c r="F11" s="33"/>
      <c r="G11" s="32"/>
      <c r="H11" s="34" t="s">
        <v>39</v>
      </c>
      <c r="I11" s="34"/>
      <c r="J11" s="35">
        <f>SUM(J5:J10)</f>
        <v>0</v>
      </c>
    </row>
    <row r="12" spans="1:10" ht="12" customHeight="1" x14ac:dyDescent="0.2">
      <c r="A12" s="17" t="s">
        <v>40</v>
      </c>
      <c r="B12" s="17"/>
      <c r="C12" s="17"/>
      <c r="D12" s="17"/>
      <c r="E12" s="17"/>
      <c r="F12" s="17"/>
      <c r="G12" s="36"/>
      <c r="H12" s="36"/>
      <c r="I12" s="36"/>
      <c r="J12" s="36"/>
    </row>
    <row r="13" spans="1:10" ht="48" customHeight="1" x14ac:dyDescent="0.2">
      <c r="A13" s="37" t="s">
        <v>23</v>
      </c>
      <c r="B13" s="38"/>
      <c r="C13" s="38"/>
      <c r="D13" s="38"/>
      <c r="E13" s="38"/>
      <c r="F13" s="38"/>
      <c r="G13" s="38"/>
      <c r="H13" s="38"/>
      <c r="I13" s="38"/>
      <c r="J13" s="38"/>
    </row>
    <row r="14" spans="1:10" ht="29.1" customHeight="1" x14ac:dyDescent="0.2">
      <c r="A14" s="26">
        <v>1.01</v>
      </c>
      <c r="B14" s="20" t="s">
        <v>41</v>
      </c>
      <c r="C14" s="20"/>
      <c r="D14" s="20"/>
      <c r="E14" s="20"/>
      <c r="F14" s="20"/>
      <c r="G14" s="31">
        <v>165</v>
      </c>
      <c r="H14" s="22" t="s">
        <v>42</v>
      </c>
      <c r="I14" s="29"/>
      <c r="J14" s="30">
        <f t="shared" ref="J14:J22" si="1">G14*I14</f>
        <v>0</v>
      </c>
    </row>
    <row r="15" spans="1:10" ht="33" customHeight="1" x14ac:dyDescent="0.2">
      <c r="A15" s="26">
        <v>1.02</v>
      </c>
      <c r="B15" s="39" t="s">
        <v>43</v>
      </c>
      <c r="C15" s="39"/>
      <c r="D15" s="39"/>
      <c r="E15" s="39"/>
      <c r="F15" s="39"/>
      <c r="G15" s="31">
        <v>170</v>
      </c>
      <c r="H15" s="22" t="s">
        <v>42</v>
      </c>
      <c r="I15" s="29"/>
      <c r="J15" s="30">
        <f t="shared" si="1"/>
        <v>0</v>
      </c>
    </row>
    <row r="16" spans="1:10" ht="21" customHeight="1" x14ac:dyDescent="0.2">
      <c r="A16" s="19">
        <v>1.03</v>
      </c>
      <c r="B16" s="20" t="s">
        <v>9</v>
      </c>
      <c r="C16" s="20"/>
      <c r="D16" s="20"/>
      <c r="E16" s="20"/>
      <c r="F16" s="20"/>
      <c r="G16" s="21">
        <v>1</v>
      </c>
      <c r="H16" s="22" t="s">
        <v>10</v>
      </c>
      <c r="I16" s="5"/>
      <c r="J16" s="23">
        <f t="shared" si="1"/>
        <v>0</v>
      </c>
    </row>
    <row r="17" spans="1:10" ht="30" customHeight="1" x14ac:dyDescent="0.2">
      <c r="A17" s="19">
        <v>1.04</v>
      </c>
      <c r="B17" s="20" t="s">
        <v>11</v>
      </c>
      <c r="C17" s="20"/>
      <c r="D17" s="20"/>
      <c r="E17" s="20"/>
      <c r="F17" s="20"/>
      <c r="G17" s="21">
        <v>1</v>
      </c>
      <c r="H17" s="22" t="s">
        <v>10</v>
      </c>
      <c r="I17" s="5"/>
      <c r="J17" s="23">
        <f t="shared" si="1"/>
        <v>0</v>
      </c>
    </row>
    <row r="18" spans="1:10" ht="31.15" customHeight="1" x14ac:dyDescent="0.2">
      <c r="A18" s="19">
        <v>1.05</v>
      </c>
      <c r="B18" s="20" t="s">
        <v>12</v>
      </c>
      <c r="C18" s="20"/>
      <c r="D18" s="20"/>
      <c r="E18" s="20"/>
      <c r="F18" s="20"/>
      <c r="G18" s="21">
        <v>1</v>
      </c>
      <c r="H18" s="22" t="s">
        <v>10</v>
      </c>
      <c r="I18" s="5"/>
      <c r="J18" s="23">
        <f t="shared" si="1"/>
        <v>0</v>
      </c>
    </row>
    <row r="19" spans="1:10" ht="21" customHeight="1" x14ac:dyDescent="0.2">
      <c r="A19" s="19">
        <v>1.06</v>
      </c>
      <c r="B19" s="20" t="s">
        <v>13</v>
      </c>
      <c r="C19" s="20"/>
      <c r="D19" s="20"/>
      <c r="E19" s="20"/>
      <c r="F19" s="20"/>
      <c r="G19" s="21">
        <v>25</v>
      </c>
      <c r="H19" s="22" t="s">
        <v>14</v>
      </c>
      <c r="I19" s="5"/>
      <c r="J19" s="23">
        <f t="shared" si="1"/>
        <v>0</v>
      </c>
    </row>
    <row r="20" spans="1:10" ht="26.1" customHeight="1" x14ac:dyDescent="0.2">
      <c r="A20" s="19">
        <v>1.07</v>
      </c>
      <c r="B20" s="20" t="s">
        <v>45</v>
      </c>
      <c r="C20" s="20"/>
      <c r="D20" s="20"/>
      <c r="E20" s="20"/>
      <c r="F20" s="20"/>
      <c r="G20" s="21">
        <v>1</v>
      </c>
      <c r="H20" s="22" t="s">
        <v>10</v>
      </c>
      <c r="I20" s="5"/>
      <c r="J20" s="23">
        <f t="shared" si="1"/>
        <v>0</v>
      </c>
    </row>
    <row r="21" spans="1:10" ht="21" customHeight="1" x14ac:dyDescent="0.2">
      <c r="A21" s="19">
        <v>1.08</v>
      </c>
      <c r="B21" s="20" t="s">
        <v>15</v>
      </c>
      <c r="C21" s="20"/>
      <c r="D21" s="20"/>
      <c r="E21" s="20"/>
      <c r="F21" s="20"/>
      <c r="G21" s="21">
        <v>1</v>
      </c>
      <c r="H21" s="2" t="s">
        <v>24</v>
      </c>
      <c r="I21" s="3"/>
      <c r="J21" s="23">
        <f t="shared" si="1"/>
        <v>0</v>
      </c>
    </row>
    <row r="22" spans="1:10" ht="13.5" customHeight="1" x14ac:dyDescent="0.2">
      <c r="A22" s="19">
        <v>1.0900000000000001</v>
      </c>
      <c r="B22" s="20" t="s">
        <v>16</v>
      </c>
      <c r="C22" s="20"/>
      <c r="D22" s="20"/>
      <c r="E22" s="20"/>
      <c r="F22" s="20"/>
      <c r="G22" s="21">
        <v>1</v>
      </c>
      <c r="H22" s="1" t="s">
        <v>17</v>
      </c>
      <c r="I22" s="4"/>
      <c r="J22" s="23">
        <f t="shared" si="1"/>
        <v>0</v>
      </c>
    </row>
    <row r="23" spans="1:10" ht="14.1" customHeight="1" x14ac:dyDescent="0.2">
      <c r="A23" s="40"/>
      <c r="B23" s="40"/>
      <c r="C23" s="40"/>
      <c r="D23" s="40"/>
      <c r="E23" s="40"/>
      <c r="F23" s="40"/>
      <c r="G23" s="41"/>
      <c r="H23" s="34" t="s">
        <v>18</v>
      </c>
      <c r="I23" s="34"/>
      <c r="J23" s="42">
        <f>SUM(J14:J22)</f>
        <v>0</v>
      </c>
    </row>
    <row r="24" spans="1:10" ht="11.1" customHeight="1" x14ac:dyDescent="0.2">
      <c r="A24" s="40"/>
      <c r="B24" s="40"/>
      <c r="C24" s="40"/>
      <c r="D24" s="40"/>
      <c r="E24" s="40"/>
      <c r="F24" s="40"/>
      <c r="G24" s="40"/>
      <c r="H24" s="40"/>
      <c r="I24" s="40"/>
      <c r="J24" s="41"/>
    </row>
    <row r="25" spans="1:10" ht="12" customHeight="1" x14ac:dyDescent="0.2">
      <c r="A25" s="41"/>
      <c r="B25" s="41"/>
      <c r="C25" s="41"/>
      <c r="D25" s="41"/>
      <c r="E25" s="41"/>
      <c r="F25" s="43" t="s">
        <v>19</v>
      </c>
      <c r="G25" s="43"/>
      <c r="H25" s="43"/>
      <c r="I25" s="43"/>
      <c r="J25" s="44">
        <f>J11+J23</f>
        <v>0</v>
      </c>
    </row>
    <row r="26" spans="1:10" ht="12.75" customHeight="1" x14ac:dyDescent="0.2">
      <c r="A26" s="41"/>
      <c r="B26" s="41"/>
      <c r="C26" s="41"/>
      <c r="D26" s="41"/>
      <c r="E26" s="41"/>
      <c r="F26" s="41"/>
      <c r="G26" s="41"/>
      <c r="H26" s="41"/>
      <c r="I26" s="45" t="s">
        <v>20</v>
      </c>
      <c r="J26" s="46">
        <f>J25*0.11</f>
        <v>0</v>
      </c>
    </row>
    <row r="27" spans="1:10" x14ac:dyDescent="0.2">
      <c r="A27" s="48" t="s">
        <v>22</v>
      </c>
      <c r="B27" s="17"/>
      <c r="C27" s="17"/>
      <c r="D27" s="17"/>
      <c r="E27" s="17"/>
      <c r="F27" s="17"/>
      <c r="G27" s="18"/>
      <c r="H27" s="18"/>
      <c r="I27" s="18"/>
      <c r="J27" s="18"/>
    </row>
    <row r="28" spans="1:10" ht="122.25" customHeight="1" x14ac:dyDescent="0.2">
      <c r="A28" s="49" t="s">
        <v>31</v>
      </c>
      <c r="B28" s="49"/>
      <c r="C28" s="49"/>
      <c r="D28" s="49"/>
      <c r="E28" s="49"/>
      <c r="F28" s="49"/>
      <c r="G28" s="49"/>
      <c r="H28" s="49"/>
      <c r="I28" s="49"/>
      <c r="J28" s="49"/>
    </row>
    <row r="29" spans="1:10" x14ac:dyDescent="0.2">
      <c r="A29" s="19">
        <v>2.0099999999999998</v>
      </c>
      <c r="B29" s="20" t="s">
        <v>27</v>
      </c>
      <c r="C29" s="20"/>
      <c r="D29" s="20"/>
      <c r="E29" s="20"/>
      <c r="F29" s="20"/>
      <c r="G29" s="21">
        <f>20*45</f>
        <v>900</v>
      </c>
      <c r="H29" s="22" t="s">
        <v>26</v>
      </c>
      <c r="I29" s="5"/>
      <c r="J29" s="23">
        <f>G29*I29</f>
        <v>0</v>
      </c>
    </row>
    <row r="30" spans="1:10" x14ac:dyDescent="0.2">
      <c r="A30" s="19">
        <v>2.02</v>
      </c>
      <c r="B30" s="20" t="s">
        <v>29</v>
      </c>
      <c r="C30" s="20"/>
      <c r="D30" s="20"/>
      <c r="E30" s="20"/>
      <c r="F30" s="20"/>
      <c r="G30" s="21">
        <v>30</v>
      </c>
      <c r="H30" s="22" t="s">
        <v>28</v>
      </c>
      <c r="I30" s="5"/>
      <c r="J30" s="23">
        <f>G30*I30</f>
        <v>0</v>
      </c>
    </row>
    <row r="31" spans="1:10" x14ac:dyDescent="0.2">
      <c r="A31" s="19" t="s">
        <v>25</v>
      </c>
      <c r="B31" s="24" t="s">
        <v>30</v>
      </c>
      <c r="C31" s="20"/>
      <c r="D31" s="20"/>
      <c r="E31" s="20"/>
      <c r="F31" s="20"/>
      <c r="G31" s="21">
        <v>1</v>
      </c>
      <c r="H31" s="6" t="s">
        <v>24</v>
      </c>
      <c r="I31" s="5"/>
      <c r="J31" s="23">
        <f>G31*I31</f>
        <v>0</v>
      </c>
    </row>
    <row r="32" spans="1:10" x14ac:dyDescent="0.2">
      <c r="A32" s="47"/>
      <c r="B32" s="47"/>
      <c r="C32" s="47"/>
      <c r="D32" s="47"/>
      <c r="E32" s="47"/>
      <c r="F32" s="47"/>
      <c r="G32" s="47"/>
      <c r="H32" s="47"/>
      <c r="I32" s="47"/>
      <c r="J32" s="44">
        <f>SUM(J29:J31)</f>
        <v>0</v>
      </c>
    </row>
    <row r="33" spans="10:10" x14ac:dyDescent="0.2">
      <c r="J33" s="7"/>
    </row>
  </sheetData>
  <mergeCells count="32">
    <mergeCell ref="A1:J1"/>
    <mergeCell ref="A2:J2"/>
    <mergeCell ref="B3:F3"/>
    <mergeCell ref="A4:F4"/>
    <mergeCell ref="B5:F5"/>
    <mergeCell ref="B6:F6"/>
    <mergeCell ref="B7:F7"/>
    <mergeCell ref="B8:F8"/>
    <mergeCell ref="B9:F9"/>
    <mergeCell ref="B10:F10"/>
    <mergeCell ref="B17:F17"/>
    <mergeCell ref="B18:F18"/>
    <mergeCell ref="B19:F19"/>
    <mergeCell ref="B11:F11"/>
    <mergeCell ref="H11:I11"/>
    <mergeCell ref="A12:F12"/>
    <mergeCell ref="A13:J13"/>
    <mergeCell ref="B14:F14"/>
    <mergeCell ref="B31:F31"/>
    <mergeCell ref="A28:J28"/>
    <mergeCell ref="B29:F29"/>
    <mergeCell ref="B30:F30"/>
    <mergeCell ref="A23:F23"/>
    <mergeCell ref="H23:I23"/>
    <mergeCell ref="A24:I24"/>
    <mergeCell ref="F25:I25"/>
    <mergeCell ref="A27:F27"/>
    <mergeCell ref="B20:F20"/>
    <mergeCell ref="B21:F21"/>
    <mergeCell ref="B22:F22"/>
    <mergeCell ref="B15:F15"/>
    <mergeCell ref="B16:F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69dfa09-064e-483a-aaa6-fdf2a00b3e09" xsi:nil="true"/>
    <lcf76f155ced4ddcb4097134ff3c332f xmlns="069dfa09-064e-483a-aaa6-fdf2a00b3e09">
      <Terms xmlns="http://schemas.microsoft.com/office/infopath/2007/PartnerControls"/>
    </lcf76f155ced4ddcb4097134ff3c332f>
    <TaxCatchAll xmlns="852b2489-6a6e-40a3-bf8d-ac4a2823de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28A16B3921654E968B6AF08CABF914" ma:contentTypeVersion="19" ma:contentTypeDescription="Crée un document." ma:contentTypeScope="" ma:versionID="9dac152727a5ee1c54a179b935e39b17">
  <xsd:schema xmlns:xsd="http://www.w3.org/2001/XMLSchema" xmlns:xs="http://www.w3.org/2001/XMLSchema" xmlns:p="http://schemas.microsoft.com/office/2006/metadata/properties" xmlns:ns2="069dfa09-064e-483a-aaa6-fdf2a00b3e09" xmlns:ns3="852b2489-6a6e-40a3-bf8d-ac4a2823deb3" targetNamespace="http://schemas.microsoft.com/office/2006/metadata/properties" ma:root="true" ma:fieldsID="a9d2d10b29bf4015132d1a7f6d4c0073" ns2:_="" ns3:_="">
    <xsd:import namespace="069dfa09-064e-483a-aaa6-fdf2a00b3e09"/>
    <xsd:import namespace="852b2489-6a6e-40a3-bf8d-ac4a2823de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dfa09-064e-483a-aaa6-fdf2a00b3e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597cb6a4-6fd1-4100-ac55-1b08b10303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2b2489-6a6e-40a3-bf8d-ac4a2823deb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52f150ec-d8f5-4004-9bb0-7bc34e113c19}" ma:internalName="TaxCatchAll" ma:showField="CatchAllData" ma:web="852b2489-6a6e-40a3-bf8d-ac4a2823d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A19C1F-1FE1-477B-881B-69FE5C971185}">
  <ds:schemaRefs>
    <ds:schemaRef ds:uri="http://schemas.microsoft.com/office/2006/metadata/properties"/>
    <ds:schemaRef ds:uri="http://schemas.microsoft.com/office/infopath/2007/PartnerControls"/>
    <ds:schemaRef ds:uri="069dfa09-064e-483a-aaa6-fdf2a00b3e09"/>
    <ds:schemaRef ds:uri="852b2489-6a6e-40a3-bf8d-ac4a2823deb3"/>
  </ds:schemaRefs>
</ds:datastoreItem>
</file>

<file path=customXml/itemProps2.xml><?xml version="1.0" encoding="utf-8"?>
<ds:datastoreItem xmlns:ds="http://schemas.openxmlformats.org/officeDocument/2006/customXml" ds:itemID="{E8AA5D98-B3F7-4DD1-90C1-4F0B0B430DF6}">
  <ds:schemaRefs>
    <ds:schemaRef ds:uri="http://schemas.microsoft.com/sharepoint/v3/contenttype/forms"/>
  </ds:schemaRefs>
</ds:datastoreItem>
</file>

<file path=customXml/itemProps3.xml><?xml version="1.0" encoding="utf-8"?>
<ds:datastoreItem xmlns:ds="http://schemas.openxmlformats.org/officeDocument/2006/customXml" ds:itemID="{095B966D-A79E-4BE0-9B8E-CDEB20D32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dfa09-064e-483a-aaa6-fdf2a00b3e09"/>
    <ds:schemaRef ds:uri="852b2489-6a6e-40a3-bf8d-ac4a2823d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isabelle debs house.xlsx</dc:title>
  <dc:creator>User</dc:creator>
  <cp:lastModifiedBy>Nicolas Sion</cp:lastModifiedBy>
  <dcterms:created xsi:type="dcterms:W3CDTF">2024-10-07T15:14:33Z</dcterms:created>
  <dcterms:modified xsi:type="dcterms:W3CDTF">2025-05-06T12:59:37Z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2023-11-30T00:00:00Z</vt:filetime>
  </property>
  <property fmtid="{D5CDD505-2E9C-101B-9397-08002B2CF9AE}" pid="3" name="Creator">
    <vt:lpwstr>PScript5.dll Version 5.2.2</vt:lpwstr>
  </property>
  <property fmtid="{D5CDD505-2E9C-101B-9397-08002B2CF9AE}" pid="4" name="LastSaved">
    <vt:filetime>2024-10-07T00:00:00Z</vt:filetime>
  </property>
  <property fmtid="{D5CDD505-2E9C-101B-9397-08002B2CF9AE}" pid="5" name="Producer">
    <vt:lpwstr>Acrobat Distiller 22.0 (Windows)</vt:lpwstr>
  </property>
  <property fmtid="{D5CDD505-2E9C-101B-9397-08002B2CF9AE}" pid="6" name="ContentTypeId">
    <vt:lpwstr>0x0101005B28A16B3921654E968B6AF08CABF914</vt:lpwstr>
  </property>
  <property fmtid="{D5CDD505-2E9C-101B-9397-08002B2CF9AE}" pid="7" name="MediaServiceImageTags">
    <vt:lpwstr/>
  </property>
</Properties>
</file>